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Nutrition" sheetId="1" r:id="rId1"/>
    <sheet name="Exercise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0" i="2" l="1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W13" i="2"/>
  <c r="W12" i="2"/>
  <c r="W4" i="2"/>
  <c r="W3" i="2"/>
  <c r="W11" i="2" s="1"/>
  <c r="T3" i="2"/>
  <c r="Q3" i="2"/>
  <c r="N3" i="2"/>
  <c r="K3" i="2"/>
  <c r="T11" i="2"/>
  <c r="Q11" i="2"/>
  <c r="N11" i="2"/>
  <c r="K11" i="2"/>
  <c r="H11" i="2"/>
  <c r="H3" i="2"/>
  <c r="E11" i="2"/>
  <c r="E6" i="2"/>
  <c r="E5" i="2"/>
  <c r="E4" i="2"/>
  <c r="E3" i="2"/>
  <c r="K6" i="1" l="1"/>
  <c r="K5" i="1"/>
  <c r="K4" i="1"/>
  <c r="K3" i="1"/>
  <c r="K2" i="1"/>
  <c r="F25" i="1"/>
  <c r="I23" i="1"/>
  <c r="K7" i="1" s="1"/>
  <c r="I21" i="1"/>
  <c r="I15" i="1"/>
  <c r="I13" i="1"/>
  <c r="I11" i="1"/>
  <c r="I8" i="1"/>
  <c r="H24" i="1"/>
  <c r="G24" i="1"/>
  <c r="F24" i="1"/>
  <c r="E24" i="1"/>
  <c r="D24" i="1"/>
  <c r="C24" i="1"/>
  <c r="B24" i="1"/>
  <c r="I24" i="1" l="1"/>
  <c r="I25" i="1" s="1"/>
  <c r="K25" i="1" s="1"/>
  <c r="L25" i="1" s="1"/>
</calcChain>
</file>

<file path=xl/sharedStrings.xml><?xml version="1.0" encoding="utf-8"?>
<sst xmlns="http://schemas.openxmlformats.org/spreadsheetml/2006/main" count="105" uniqueCount="41">
  <si>
    <t>Nutrition</t>
  </si>
  <si>
    <t>Sunday</t>
  </si>
  <si>
    <t>Monday</t>
  </si>
  <si>
    <t>Tuesday</t>
  </si>
  <si>
    <t>Wednesday</t>
  </si>
  <si>
    <t>Thursday</t>
  </si>
  <si>
    <t>Friday</t>
  </si>
  <si>
    <t>Saturday</t>
  </si>
  <si>
    <t>Grains</t>
  </si>
  <si>
    <t>Vegetables</t>
  </si>
  <si>
    <t>Fruits</t>
  </si>
  <si>
    <t>Dairy</t>
  </si>
  <si>
    <t>Protein</t>
  </si>
  <si>
    <t>Junk Food</t>
  </si>
  <si>
    <t>Total</t>
  </si>
  <si>
    <t xml:space="preserve"> </t>
  </si>
  <si>
    <t>Salad Dressing</t>
  </si>
  <si>
    <t>Target Sum</t>
  </si>
  <si>
    <t>Over/under</t>
  </si>
  <si>
    <t>One Year</t>
  </si>
  <si>
    <t>Pounds Gained or Lost</t>
  </si>
  <si>
    <t>Other</t>
  </si>
  <si>
    <t xml:space="preserve">   </t>
  </si>
  <si>
    <t>Calories Burned with Exercise</t>
  </si>
  <si>
    <t>Activity</t>
  </si>
  <si>
    <t>Calories per Hour</t>
  </si>
  <si>
    <t>Running</t>
  </si>
  <si>
    <t>Biking</t>
  </si>
  <si>
    <t>Swimming</t>
  </si>
  <si>
    <t>Tennis</t>
  </si>
  <si>
    <t>Walking</t>
  </si>
  <si>
    <t>Weights</t>
  </si>
  <si>
    <t>Horseback Riding</t>
  </si>
  <si>
    <t>Time</t>
  </si>
  <si>
    <t xml:space="preserve">Activity </t>
  </si>
  <si>
    <t>Hiking</t>
  </si>
  <si>
    <t>Horseback riding</t>
  </si>
  <si>
    <t>Calories</t>
  </si>
  <si>
    <t>Total Extra Calories Burned</t>
  </si>
  <si>
    <t>Pounds Lost through Exercise</t>
  </si>
  <si>
    <t>Calories in a 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</si>
</sst>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Fill="1" applyBorder="1"/>
    <xf numFmtId="0" fontId="0" fillId="0" borderId="1" xfId="0" applyFill="1" applyBorder="1"/>
    <xf numFmtId="0" fontId="1" fillId="0" borderId="1" xfId="0" applyFont="1" applyBorder="1"/>
    <xf numFmtId="0" fontId="2" fillId="0" borderId="0" xfId="0" applyFont="1"/>
    <xf numFmtId="2" fontId="2" fillId="0" borderId="0" xfId="0" applyNumberFormat="1" applyFont="1"/>
    <xf numFmtId="0" fontId="3" fillId="2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4" fillId="4" borderId="1" xfId="0" applyFont="1" applyFill="1" applyBorder="1"/>
    <xf numFmtId="0" fontId="4" fillId="5" borderId="1" xfId="0" applyFont="1" applyFill="1" applyBorder="1"/>
    <xf numFmtId="0" fontId="4" fillId="3" borderId="1" xfId="0" applyFont="1" applyFill="1" applyBorder="1"/>
    <xf numFmtId="0" fontId="4" fillId="6" borderId="1" xfId="0" applyFont="1" applyFill="1" applyBorder="1"/>
    <xf numFmtId="0" fontId="4" fillId="7" borderId="1" xfId="0" applyFont="1" applyFill="1" applyBorder="1"/>
    <xf numFmtId="0" fontId="4" fillId="9" borderId="1" xfId="0" applyFont="1" applyFill="1" applyBorder="1"/>
    <xf numFmtId="0" fontId="4" fillId="8" borderId="1" xfId="0" applyFont="1" applyFill="1" applyBorder="1"/>
    <xf numFmtId="0" fontId="0" fillId="4" borderId="1" xfId="0" applyFill="1" applyBorder="1"/>
    <xf numFmtId="0" fontId="0" fillId="5" borderId="1" xfId="0" applyFill="1" applyBorder="1"/>
    <xf numFmtId="0" fontId="0" fillId="3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9" borderId="1" xfId="0" applyFill="1" applyBorder="1"/>
    <xf numFmtId="0" fontId="0" fillId="8" borderId="1" xfId="0" applyFill="1" applyBorder="1"/>
    <xf numFmtId="0" fontId="0" fillId="0" borderId="1" xfId="0" applyBorder="1" applyAlignment="1">
      <alignment wrapText="1"/>
    </xf>
    <xf numFmtId="0" fontId="0" fillId="0" borderId="6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Nutrition!$J$2:$J$7</c:f>
              <c:strCache>
                <c:ptCount val="6"/>
                <c:pt idx="0">
                  <c:v>Grains</c:v>
                </c:pt>
                <c:pt idx="1">
                  <c:v>Vegetables</c:v>
                </c:pt>
                <c:pt idx="2">
                  <c:v>Fruits</c:v>
                </c:pt>
                <c:pt idx="3">
                  <c:v>Dairy</c:v>
                </c:pt>
                <c:pt idx="4">
                  <c:v>Protein</c:v>
                </c:pt>
                <c:pt idx="5">
                  <c:v>Other</c:v>
                </c:pt>
              </c:strCache>
            </c:strRef>
          </c:cat>
          <c:val>
            <c:numRef>
              <c:f>Nutrition!$K$2:$K$7</c:f>
              <c:numCache>
                <c:formatCode>General</c:formatCode>
                <c:ptCount val="6"/>
                <c:pt idx="0">
                  <c:v>4904</c:v>
                </c:pt>
                <c:pt idx="1">
                  <c:v>977</c:v>
                </c:pt>
                <c:pt idx="2">
                  <c:v>918</c:v>
                </c:pt>
                <c:pt idx="3">
                  <c:v>1833</c:v>
                </c:pt>
                <c:pt idx="4">
                  <c:v>4919</c:v>
                </c:pt>
                <c:pt idx="5">
                  <c:v>704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Exercise!$E$13:$E$19</c:f>
              <c:strCache>
                <c:ptCount val="7"/>
                <c:pt idx="0">
                  <c:v>Running</c:v>
                </c:pt>
                <c:pt idx="1">
                  <c:v>Biking</c:v>
                </c:pt>
                <c:pt idx="2">
                  <c:v>Swimming</c:v>
                </c:pt>
                <c:pt idx="3">
                  <c:v>Tennis</c:v>
                </c:pt>
                <c:pt idx="4">
                  <c:v>Walking</c:v>
                </c:pt>
                <c:pt idx="5">
                  <c:v>Weights</c:v>
                </c:pt>
                <c:pt idx="6">
                  <c:v>Horseback Riding</c:v>
                </c:pt>
              </c:strCache>
            </c:strRef>
          </c:cat>
          <c:val>
            <c:numRef>
              <c:f>Exercise!$G$13:$G$19</c:f>
              <c:numCache>
                <c:formatCode>General</c:formatCode>
                <c:ptCount val="7"/>
                <c:pt idx="0">
                  <c:v>544.5</c:v>
                </c:pt>
                <c:pt idx="1">
                  <c:v>1088</c:v>
                </c:pt>
                <c:pt idx="2">
                  <c:v>714</c:v>
                </c:pt>
                <c:pt idx="3">
                  <c:v>935</c:v>
                </c:pt>
                <c:pt idx="4">
                  <c:v>1224</c:v>
                </c:pt>
                <c:pt idx="5">
                  <c:v>204</c:v>
                </c:pt>
                <c:pt idx="6">
                  <c:v>1088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79221347331587E-2"/>
          <c:y val="5.0925925925925923E-2"/>
          <c:w val="0.53888888888888886"/>
          <c:h val="0.89814814814814814"/>
        </c:manualLayout>
      </c:layout>
      <c:pieChart>
        <c:varyColors val="1"/>
        <c:ser>
          <c:idx val="0"/>
          <c:order val="0"/>
          <c:cat>
            <c:strRef>
              <c:f>Exercise!$E$13:$E$19</c:f>
              <c:strCache>
                <c:ptCount val="7"/>
                <c:pt idx="0">
                  <c:v>Running</c:v>
                </c:pt>
                <c:pt idx="1">
                  <c:v>Biking</c:v>
                </c:pt>
                <c:pt idx="2">
                  <c:v>Swimming</c:v>
                </c:pt>
                <c:pt idx="3">
                  <c:v>Tennis</c:v>
                </c:pt>
                <c:pt idx="4">
                  <c:v>Walking</c:v>
                </c:pt>
                <c:pt idx="5">
                  <c:v>Weights</c:v>
                </c:pt>
                <c:pt idx="6">
                  <c:v>Horseback Riding</c:v>
                </c:pt>
              </c:strCache>
            </c:strRef>
          </c:cat>
          <c:val>
            <c:numRef>
              <c:f>Exercise!$F$13:$F$19</c:f>
              <c:numCache>
                <c:formatCode>General</c:formatCode>
                <c:ptCount val="7"/>
                <c:pt idx="0">
                  <c:v>0.5</c:v>
                </c:pt>
                <c:pt idx="1">
                  <c:v>2</c:v>
                </c:pt>
                <c:pt idx="2">
                  <c:v>1.5</c:v>
                </c:pt>
                <c:pt idx="3">
                  <c:v>2.75</c:v>
                </c:pt>
                <c:pt idx="4">
                  <c:v>6</c:v>
                </c:pt>
                <c:pt idx="5">
                  <c:v>1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7</xdr:row>
      <xdr:rowOff>33337</xdr:rowOff>
    </xdr:from>
    <xdr:to>
      <xdr:col>15</xdr:col>
      <xdr:colOff>514350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11</xdr:row>
      <xdr:rowOff>80962</xdr:rowOff>
    </xdr:from>
    <xdr:to>
      <xdr:col>13</xdr:col>
      <xdr:colOff>504825</xdr:colOff>
      <xdr:row>23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219075</xdr:colOff>
      <xdr:row>13</xdr:row>
      <xdr:rowOff>23812</xdr:rowOff>
    </xdr:from>
    <xdr:to>
      <xdr:col>20</xdr:col>
      <xdr:colOff>571500</xdr:colOff>
      <xdr:row>23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190500</xdr:colOff>
      <xdr:row>8</xdr:row>
      <xdr:rowOff>76200</xdr:rowOff>
    </xdr:from>
    <xdr:to>
      <xdr:col>22</xdr:col>
      <xdr:colOff>247650</xdr:colOff>
      <xdr:row>9</xdr:row>
      <xdr:rowOff>57150</xdr:rowOff>
    </xdr:to>
    <xdr:sp macro="" textlink="">
      <xdr:nvSpPr>
        <xdr:cNvPr id="4" name="TextBox 3"/>
        <xdr:cNvSpPr txBox="1"/>
      </xdr:nvSpPr>
      <xdr:spPr>
        <a:xfrm>
          <a:off x="11172825" y="1838325"/>
          <a:ext cx="103822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Time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0.66329</cdr:x>
      <cdr:y>0.04126</cdr:y>
    </cdr:from>
    <cdr:to>
      <cdr:x>0.91646</cdr:x>
      <cdr:y>0.18271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95550" y="100013"/>
          <a:ext cx="9525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Calories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2" workbookViewId="0">
      <selection activeCell="E22" sqref="E22"/>
    </sheetView>
  </sheetViews>
  <sheetFormatPr defaultRowHeight="15" x14ac:dyDescent="0.25"/>
  <cols>
    <col min="1" max="1" width="13.85546875" bestFit="1" customWidth="1"/>
    <col min="5" max="5" width="11.42578125" bestFit="1" customWidth="1"/>
    <col min="6" max="6" width="9.85546875" bestFit="1" customWidth="1"/>
    <col min="9" max="9" width="11" customWidth="1"/>
    <col min="10" max="10" width="15.85546875" bestFit="1" customWidth="1"/>
    <col min="11" max="11" width="13.5703125" customWidth="1"/>
    <col min="12" max="12" width="18.42578125" customWidth="1"/>
  </cols>
  <sheetData>
    <row r="1" spans="1:11" ht="26.25" x14ac:dyDescent="0.4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11" x14ac:dyDescent="0.25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/>
      <c r="J2" s="2" t="s">
        <v>8</v>
      </c>
      <c r="K2">
        <f>I8</f>
        <v>4904</v>
      </c>
    </row>
    <row r="3" spans="1:11" x14ac:dyDescent="0.25">
      <c r="A3" s="1" t="s">
        <v>8</v>
      </c>
      <c r="B3" s="1">
        <v>120</v>
      </c>
      <c r="C3" s="1">
        <v>120</v>
      </c>
      <c r="D3" s="1">
        <v>120</v>
      </c>
      <c r="E3" s="1">
        <v>120</v>
      </c>
      <c r="F3" s="1">
        <v>120</v>
      </c>
      <c r="G3" s="1">
        <v>120</v>
      </c>
      <c r="H3" s="1">
        <v>120</v>
      </c>
      <c r="I3" s="1"/>
      <c r="J3" t="s">
        <v>9</v>
      </c>
      <c r="K3">
        <f>I11</f>
        <v>977</v>
      </c>
    </row>
    <row r="4" spans="1:11" x14ac:dyDescent="0.25">
      <c r="A4" s="1" t="s">
        <v>8</v>
      </c>
      <c r="B4" s="1">
        <v>182</v>
      </c>
      <c r="C4" s="1">
        <v>182</v>
      </c>
      <c r="D4" s="1">
        <v>182</v>
      </c>
      <c r="E4" s="1">
        <v>182</v>
      </c>
      <c r="F4" s="1">
        <v>182</v>
      </c>
      <c r="G4" s="1">
        <v>182</v>
      </c>
      <c r="H4" s="1">
        <v>182</v>
      </c>
      <c r="I4" s="1"/>
      <c r="J4" t="s">
        <v>10</v>
      </c>
      <c r="K4">
        <f>I13</f>
        <v>918</v>
      </c>
    </row>
    <row r="5" spans="1:11" x14ac:dyDescent="0.25">
      <c r="A5" s="1" t="s">
        <v>8</v>
      </c>
      <c r="B5" s="1">
        <v>69</v>
      </c>
      <c r="C5" s="1">
        <v>77</v>
      </c>
      <c r="D5" s="1">
        <v>69</v>
      </c>
      <c r="E5" s="1">
        <v>77</v>
      </c>
      <c r="F5" s="1">
        <v>69</v>
      </c>
      <c r="G5" s="1">
        <v>69</v>
      </c>
      <c r="H5" s="1">
        <v>77</v>
      </c>
      <c r="I5" s="1"/>
      <c r="J5" t="s">
        <v>11</v>
      </c>
      <c r="K5">
        <f>I15</f>
        <v>1833</v>
      </c>
    </row>
    <row r="6" spans="1:11" x14ac:dyDescent="0.25">
      <c r="A6" s="1" t="s">
        <v>8</v>
      </c>
      <c r="B6" s="1">
        <v>69</v>
      </c>
      <c r="C6" s="1">
        <v>145</v>
      </c>
      <c r="D6" s="1">
        <v>69</v>
      </c>
      <c r="E6" s="1">
        <v>145</v>
      </c>
      <c r="F6" s="1">
        <v>69</v>
      </c>
      <c r="G6" s="1">
        <v>69</v>
      </c>
      <c r="H6" s="1">
        <v>145</v>
      </c>
      <c r="I6" s="1"/>
      <c r="J6" t="s">
        <v>12</v>
      </c>
      <c r="K6">
        <f>I21</f>
        <v>4919</v>
      </c>
    </row>
    <row r="7" spans="1:11" x14ac:dyDescent="0.25">
      <c r="A7" s="1" t="s">
        <v>8</v>
      </c>
      <c r="B7" s="1">
        <v>93</v>
      </c>
      <c r="C7" s="1">
        <v>120</v>
      </c>
      <c r="D7" s="1">
        <v>93</v>
      </c>
      <c r="E7" s="1">
        <v>120</v>
      </c>
      <c r="F7" s="1">
        <v>93</v>
      </c>
      <c r="G7" s="1">
        <v>120</v>
      </c>
      <c r="H7" s="1">
        <v>93</v>
      </c>
      <c r="I7" s="1"/>
      <c r="J7" t="s">
        <v>21</v>
      </c>
      <c r="K7">
        <f>I23</f>
        <v>704</v>
      </c>
    </row>
    <row r="8" spans="1:11" x14ac:dyDescent="0.25">
      <c r="A8" s="1" t="s">
        <v>8</v>
      </c>
      <c r="B8" s="1">
        <v>120</v>
      </c>
      <c r="C8" s="1">
        <v>120</v>
      </c>
      <c r="D8" s="1">
        <v>120</v>
      </c>
      <c r="E8" s="1">
        <v>120</v>
      </c>
      <c r="F8" s="1">
        <v>120</v>
      </c>
      <c r="G8" s="1">
        <v>120</v>
      </c>
      <c r="H8" s="1">
        <v>120</v>
      </c>
      <c r="I8" s="1">
        <f>SUM(B3:H8)</f>
        <v>4904</v>
      </c>
    </row>
    <row r="9" spans="1:11" x14ac:dyDescent="0.25">
      <c r="A9" s="1" t="s">
        <v>9</v>
      </c>
      <c r="B9" s="1">
        <v>48</v>
      </c>
      <c r="C9" s="1">
        <v>48</v>
      </c>
      <c r="D9" s="1">
        <v>48</v>
      </c>
      <c r="E9" s="1">
        <v>48</v>
      </c>
      <c r="F9" s="1">
        <v>48</v>
      </c>
      <c r="G9" s="1">
        <v>48</v>
      </c>
      <c r="H9" s="1">
        <v>20</v>
      </c>
      <c r="I9" s="1"/>
    </row>
    <row r="10" spans="1:11" x14ac:dyDescent="0.25">
      <c r="A10" s="1" t="s">
        <v>9</v>
      </c>
      <c r="B10" s="1">
        <v>124</v>
      </c>
      <c r="C10" s="1">
        <v>27</v>
      </c>
      <c r="D10" s="1">
        <v>124</v>
      </c>
      <c r="E10" s="1">
        <v>27</v>
      </c>
      <c r="F10" s="1">
        <v>124</v>
      </c>
      <c r="G10" s="1">
        <v>27</v>
      </c>
      <c r="H10" s="1">
        <v>8</v>
      </c>
      <c r="I10" s="1"/>
    </row>
    <row r="11" spans="1:11" x14ac:dyDescent="0.25">
      <c r="A11" s="1" t="s">
        <v>9</v>
      </c>
      <c r="B11" s="1">
        <v>14</v>
      </c>
      <c r="C11" s="1">
        <v>50</v>
      </c>
      <c r="D11" s="1">
        <v>14</v>
      </c>
      <c r="E11" s="1">
        <v>50</v>
      </c>
      <c r="F11" s="1">
        <v>14</v>
      </c>
      <c r="G11" s="1">
        <v>50</v>
      </c>
      <c r="H11" s="1">
        <v>16</v>
      </c>
      <c r="I11" s="1">
        <f>SUM(B9:H11)</f>
        <v>977</v>
      </c>
    </row>
    <row r="12" spans="1:11" x14ac:dyDescent="0.25">
      <c r="A12" s="1" t="s">
        <v>10</v>
      </c>
      <c r="B12" s="1">
        <v>46</v>
      </c>
      <c r="C12" s="1">
        <v>64</v>
      </c>
      <c r="D12" s="1">
        <v>46</v>
      </c>
      <c r="E12" s="1">
        <v>64</v>
      </c>
      <c r="F12" s="1">
        <v>46</v>
      </c>
      <c r="G12" s="1">
        <v>64</v>
      </c>
      <c r="H12" s="1">
        <v>83</v>
      </c>
      <c r="I12" s="1"/>
    </row>
    <row r="13" spans="1:11" x14ac:dyDescent="0.25">
      <c r="A13" s="1" t="s">
        <v>10</v>
      </c>
      <c r="B13" s="1">
        <v>60</v>
      </c>
      <c r="C13" s="1">
        <v>80</v>
      </c>
      <c r="D13" s="1">
        <v>60</v>
      </c>
      <c r="E13" s="1">
        <v>60</v>
      </c>
      <c r="F13" s="1">
        <v>80</v>
      </c>
      <c r="G13" s="1">
        <v>60</v>
      </c>
      <c r="H13" s="1">
        <v>105</v>
      </c>
      <c r="I13" s="1">
        <f>SUM(B12:H13)</f>
        <v>918</v>
      </c>
    </row>
    <row r="14" spans="1:11" x14ac:dyDescent="0.25">
      <c r="A14" s="1" t="s">
        <v>11</v>
      </c>
      <c r="B14" s="1">
        <v>102</v>
      </c>
      <c r="C14" s="1">
        <v>102</v>
      </c>
      <c r="D14" s="1">
        <v>102</v>
      </c>
      <c r="E14" s="1">
        <v>102</v>
      </c>
      <c r="F14" s="1">
        <v>102</v>
      </c>
      <c r="G14" s="1">
        <v>102</v>
      </c>
      <c r="H14" s="1">
        <v>102</v>
      </c>
      <c r="I14" s="1"/>
    </row>
    <row r="15" spans="1:11" x14ac:dyDescent="0.25">
      <c r="A15" s="1" t="s">
        <v>11</v>
      </c>
      <c r="B15" s="1">
        <v>117</v>
      </c>
      <c r="C15" s="1">
        <v>117</v>
      </c>
      <c r="D15" s="1">
        <v>177</v>
      </c>
      <c r="E15" s="1">
        <v>177</v>
      </c>
      <c r="F15" s="1">
        <v>177</v>
      </c>
      <c r="G15" s="1">
        <v>177</v>
      </c>
      <c r="H15" s="1">
        <v>177</v>
      </c>
      <c r="I15" s="1">
        <f>SUM(B14:H15)</f>
        <v>1833</v>
      </c>
    </row>
    <row r="16" spans="1:11" x14ac:dyDescent="0.25">
      <c r="A16" s="1" t="s">
        <v>12</v>
      </c>
      <c r="B16" s="1">
        <v>100</v>
      </c>
      <c r="C16" s="1">
        <v>72</v>
      </c>
      <c r="D16" s="1">
        <v>100</v>
      </c>
      <c r="E16" s="1">
        <v>72</v>
      </c>
      <c r="F16" s="1">
        <v>72</v>
      </c>
      <c r="G16" s="1">
        <v>100</v>
      </c>
      <c r="H16" s="1">
        <v>72</v>
      </c>
      <c r="I16" s="1"/>
    </row>
    <row r="17" spans="1:14" x14ac:dyDescent="0.25">
      <c r="A17" s="1" t="s">
        <v>12</v>
      </c>
      <c r="B17" s="1">
        <v>45</v>
      </c>
      <c r="C17" s="1">
        <v>100</v>
      </c>
      <c r="D17" s="1">
        <v>45</v>
      </c>
      <c r="E17" s="1">
        <v>100</v>
      </c>
      <c r="F17" s="1">
        <v>45</v>
      </c>
      <c r="G17" s="1">
        <v>45</v>
      </c>
      <c r="H17" s="1">
        <v>100</v>
      </c>
      <c r="I17" s="1"/>
    </row>
    <row r="18" spans="1:14" x14ac:dyDescent="0.25">
      <c r="A18" s="1" t="s">
        <v>12</v>
      </c>
      <c r="B18" s="1">
        <v>141</v>
      </c>
      <c r="C18" s="1">
        <v>188</v>
      </c>
      <c r="D18" s="1">
        <v>141</v>
      </c>
      <c r="E18" s="1">
        <v>188</v>
      </c>
      <c r="F18" s="1">
        <v>141</v>
      </c>
      <c r="G18" s="1">
        <v>141</v>
      </c>
      <c r="H18" s="1">
        <v>188</v>
      </c>
      <c r="I18" s="1"/>
    </row>
    <row r="19" spans="1:14" x14ac:dyDescent="0.25">
      <c r="A19" s="1" t="s">
        <v>12</v>
      </c>
      <c r="B19" s="1">
        <v>50</v>
      </c>
      <c r="C19" s="1">
        <v>50</v>
      </c>
      <c r="D19" s="1">
        <v>50</v>
      </c>
      <c r="E19" s="1">
        <v>50</v>
      </c>
      <c r="F19" s="1">
        <v>50</v>
      </c>
      <c r="G19" s="1">
        <v>50</v>
      </c>
      <c r="H19" s="1">
        <v>50</v>
      </c>
      <c r="I19" s="1"/>
    </row>
    <row r="20" spans="1:14" x14ac:dyDescent="0.25">
      <c r="A20" s="1" t="s">
        <v>12</v>
      </c>
      <c r="B20" s="1">
        <v>237</v>
      </c>
      <c r="C20" s="1">
        <v>237</v>
      </c>
      <c r="D20" s="1">
        <v>237</v>
      </c>
      <c r="E20" s="1">
        <v>237</v>
      </c>
      <c r="F20" s="1">
        <v>237</v>
      </c>
      <c r="G20" s="1">
        <v>237</v>
      </c>
      <c r="H20" s="1">
        <v>237</v>
      </c>
      <c r="I20" s="1"/>
    </row>
    <row r="21" spans="1:14" x14ac:dyDescent="0.25">
      <c r="A21" s="1" t="s">
        <v>12</v>
      </c>
      <c r="B21" s="1">
        <v>102</v>
      </c>
      <c r="C21" s="1">
        <v>102</v>
      </c>
      <c r="D21" s="1">
        <v>102</v>
      </c>
      <c r="E21" s="1">
        <v>102</v>
      </c>
      <c r="F21" s="1">
        <v>102</v>
      </c>
      <c r="G21" s="1">
        <v>102</v>
      </c>
      <c r="H21" s="1">
        <v>102</v>
      </c>
      <c r="I21" s="1">
        <f>SUM(B16:H21)</f>
        <v>4919</v>
      </c>
    </row>
    <row r="22" spans="1:14" x14ac:dyDescent="0.25">
      <c r="A22" s="1" t="s">
        <v>16</v>
      </c>
      <c r="B22" s="1"/>
      <c r="C22" s="1"/>
      <c r="D22" s="1"/>
      <c r="E22" s="1" t="s">
        <v>22</v>
      </c>
      <c r="F22" s="1"/>
      <c r="G22" s="1"/>
      <c r="H22" s="1">
        <v>70</v>
      </c>
      <c r="I22" s="1"/>
    </row>
    <row r="23" spans="1:14" x14ac:dyDescent="0.25">
      <c r="A23" s="1" t="s">
        <v>13</v>
      </c>
      <c r="B23" s="1">
        <v>41</v>
      </c>
      <c r="C23" s="1"/>
      <c r="D23" s="1">
        <v>41</v>
      </c>
      <c r="E23" s="1" t="s">
        <v>15</v>
      </c>
      <c r="F23" s="1">
        <v>41</v>
      </c>
      <c r="G23" s="1">
        <v>41</v>
      </c>
      <c r="H23" s="1">
        <v>470</v>
      </c>
      <c r="I23" s="1">
        <f>SUM(B22:H23)</f>
        <v>704</v>
      </c>
    </row>
    <row r="24" spans="1:14" ht="26.25" x14ac:dyDescent="0.4">
      <c r="A24" s="3" t="s">
        <v>14</v>
      </c>
      <c r="B24" s="1">
        <f t="shared" ref="B24:H24" si="0">SUM(B3:B23)</f>
        <v>1880</v>
      </c>
      <c r="C24" s="1">
        <f t="shared" si="0"/>
        <v>2001</v>
      </c>
      <c r="D24" s="1">
        <f t="shared" si="0"/>
        <v>1940</v>
      </c>
      <c r="E24" s="1">
        <f t="shared" si="0"/>
        <v>2041</v>
      </c>
      <c r="F24" s="1">
        <f t="shared" si="0"/>
        <v>1932</v>
      </c>
      <c r="G24" s="1">
        <f t="shared" si="0"/>
        <v>1924</v>
      </c>
      <c r="H24" s="1">
        <f t="shared" si="0"/>
        <v>2537</v>
      </c>
      <c r="I24" s="1">
        <f>SUM(B24:H24)</f>
        <v>14255</v>
      </c>
      <c r="L24" s="12" t="s">
        <v>20</v>
      </c>
      <c r="M24" s="12"/>
      <c r="N24" s="12"/>
    </row>
    <row r="25" spans="1:14" ht="26.25" x14ac:dyDescent="0.4">
      <c r="D25" s="8" t="s">
        <v>17</v>
      </c>
      <c r="E25" s="9"/>
      <c r="F25" s="4">
        <f>2000*7</f>
        <v>14000</v>
      </c>
      <c r="G25" s="10" t="s">
        <v>18</v>
      </c>
      <c r="H25" s="11"/>
      <c r="I25" s="5">
        <f>F25-I24</f>
        <v>-255</v>
      </c>
      <c r="J25" s="5" t="s">
        <v>19</v>
      </c>
      <c r="K25" s="5">
        <f>I25*52</f>
        <v>-13260</v>
      </c>
      <c r="L25" s="6">
        <f>K25/3500</f>
        <v>-3.7885714285714287</v>
      </c>
    </row>
  </sheetData>
  <mergeCells count="4">
    <mergeCell ref="A1:I1"/>
    <mergeCell ref="D25:E25"/>
    <mergeCell ref="G25:H25"/>
    <mergeCell ref="L24:N2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workbookViewId="0">
      <selection activeCell="O12" sqref="O12"/>
    </sheetView>
  </sheetViews>
  <sheetFormatPr defaultRowHeight="15" x14ac:dyDescent="0.25"/>
  <cols>
    <col min="1" max="1" width="10.42578125" bestFit="1" customWidth="1"/>
    <col min="4" max="4" width="5.5703125" bestFit="1" customWidth="1"/>
    <col min="7" max="7" width="7.5703125" customWidth="1"/>
    <col min="10" max="10" width="5.5703125" bestFit="1" customWidth="1"/>
    <col min="13" max="13" width="5.5703125" bestFit="1" customWidth="1"/>
    <col min="16" max="16" width="5.5703125" bestFit="1" customWidth="1"/>
    <col min="19" max="19" width="5.5703125" bestFit="1" customWidth="1"/>
    <col min="22" max="22" width="5.5703125" bestFit="1" customWidth="1"/>
  </cols>
  <sheetData>
    <row r="1" spans="1:23" ht="18.75" x14ac:dyDescent="0.3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23" ht="30" x14ac:dyDescent="0.25">
      <c r="A2" s="14" t="s">
        <v>24</v>
      </c>
      <c r="B2" s="15" t="s">
        <v>25</v>
      </c>
      <c r="C2" s="16" t="s">
        <v>24</v>
      </c>
      <c r="D2" s="16" t="s">
        <v>33</v>
      </c>
      <c r="E2" s="16" t="s">
        <v>1</v>
      </c>
      <c r="F2" s="17" t="s">
        <v>24</v>
      </c>
      <c r="G2" s="17" t="s">
        <v>33</v>
      </c>
      <c r="H2" s="17" t="s">
        <v>2</v>
      </c>
      <c r="I2" s="18" t="s">
        <v>24</v>
      </c>
      <c r="J2" s="18" t="s">
        <v>33</v>
      </c>
      <c r="K2" s="18" t="s">
        <v>3</v>
      </c>
      <c r="L2" s="19" t="s">
        <v>24</v>
      </c>
      <c r="M2" s="19" t="s">
        <v>33</v>
      </c>
      <c r="N2" s="19" t="s">
        <v>4</v>
      </c>
      <c r="O2" s="20" t="s">
        <v>24</v>
      </c>
      <c r="P2" s="20" t="s">
        <v>33</v>
      </c>
      <c r="Q2" s="20" t="s">
        <v>5</v>
      </c>
      <c r="R2" s="21" t="s">
        <v>34</v>
      </c>
      <c r="S2" s="21" t="s">
        <v>33</v>
      </c>
      <c r="T2" s="21" t="s">
        <v>6</v>
      </c>
      <c r="U2" s="22" t="s">
        <v>24</v>
      </c>
      <c r="V2" s="22" t="s">
        <v>33</v>
      </c>
      <c r="W2" s="22" t="s">
        <v>7</v>
      </c>
    </row>
    <row r="3" spans="1:23" x14ac:dyDescent="0.25">
      <c r="A3" s="1" t="s">
        <v>26</v>
      </c>
      <c r="B3" s="1">
        <v>1089</v>
      </c>
      <c r="C3" s="23" t="s">
        <v>30</v>
      </c>
      <c r="D3" s="23">
        <v>2</v>
      </c>
      <c r="E3" s="23">
        <f>D3*B7</f>
        <v>408</v>
      </c>
      <c r="F3" s="24" t="s">
        <v>26</v>
      </c>
      <c r="G3" s="24">
        <v>0.5</v>
      </c>
      <c r="H3" s="24">
        <f>G3*B3</f>
        <v>544.5</v>
      </c>
      <c r="I3" s="25" t="s">
        <v>27</v>
      </c>
      <c r="J3" s="25">
        <v>2</v>
      </c>
      <c r="K3" s="25">
        <f>J3*B4</f>
        <v>1088</v>
      </c>
      <c r="L3" s="26" t="s">
        <v>28</v>
      </c>
      <c r="M3" s="26">
        <v>1</v>
      </c>
      <c r="N3" s="26">
        <f>M3*B5</f>
        <v>476</v>
      </c>
      <c r="O3" s="27" t="s">
        <v>29</v>
      </c>
      <c r="P3" s="27">
        <v>2</v>
      </c>
      <c r="Q3" s="27">
        <f>P3*B6</f>
        <v>680</v>
      </c>
      <c r="R3" s="28" t="s">
        <v>30</v>
      </c>
      <c r="S3" s="28">
        <v>4</v>
      </c>
      <c r="T3" s="28">
        <f>S3*B7</f>
        <v>816</v>
      </c>
      <c r="U3" s="29" t="s">
        <v>31</v>
      </c>
      <c r="V3" s="29">
        <v>1</v>
      </c>
      <c r="W3" s="29">
        <f>V3*B8</f>
        <v>204</v>
      </c>
    </row>
    <row r="4" spans="1:23" x14ac:dyDescent="0.25">
      <c r="A4" s="1" t="s">
        <v>27</v>
      </c>
      <c r="B4" s="1">
        <v>544</v>
      </c>
      <c r="C4" s="23" t="s">
        <v>36</v>
      </c>
      <c r="D4" s="23">
        <v>2</v>
      </c>
      <c r="E4" s="23">
        <f>D4*B9</f>
        <v>544</v>
      </c>
      <c r="F4" s="24"/>
      <c r="G4" s="24"/>
      <c r="H4" s="24"/>
      <c r="I4" s="25"/>
      <c r="J4" s="25"/>
      <c r="K4" s="25"/>
      <c r="L4" s="26"/>
      <c r="M4" s="26"/>
      <c r="N4" s="26"/>
      <c r="O4" s="27"/>
      <c r="P4" s="27"/>
      <c r="Q4" s="27"/>
      <c r="R4" s="28"/>
      <c r="S4" s="28"/>
      <c r="T4" s="28"/>
      <c r="U4" s="29" t="s">
        <v>36</v>
      </c>
      <c r="V4" s="29">
        <v>2</v>
      </c>
      <c r="W4" s="29">
        <f>V4*B9</f>
        <v>544</v>
      </c>
    </row>
    <row r="5" spans="1:23" x14ac:dyDescent="0.25">
      <c r="A5" s="1" t="s">
        <v>28</v>
      </c>
      <c r="B5" s="1">
        <v>476</v>
      </c>
      <c r="C5" s="23" t="s">
        <v>28</v>
      </c>
      <c r="D5" s="23">
        <v>0.5</v>
      </c>
      <c r="E5" s="23">
        <f>D5*B5</f>
        <v>238</v>
      </c>
      <c r="F5" s="24"/>
      <c r="G5" s="24"/>
      <c r="H5" s="24"/>
      <c r="I5" s="25"/>
      <c r="J5" s="25"/>
      <c r="K5" s="25"/>
      <c r="L5" s="26"/>
      <c r="M5" s="26"/>
      <c r="N5" s="26"/>
      <c r="O5" s="27"/>
      <c r="P5" s="27"/>
      <c r="Q5" s="27"/>
      <c r="R5" s="28"/>
      <c r="S5" s="28"/>
      <c r="T5" s="28"/>
      <c r="U5" s="29"/>
      <c r="V5" s="29"/>
      <c r="W5" s="29"/>
    </row>
    <row r="6" spans="1:23" x14ac:dyDescent="0.25">
      <c r="A6" s="1" t="s">
        <v>29</v>
      </c>
      <c r="B6" s="1">
        <v>340</v>
      </c>
      <c r="C6" s="23" t="s">
        <v>29</v>
      </c>
      <c r="D6" s="23">
        <v>0.75</v>
      </c>
      <c r="E6" s="23">
        <f>D6*B6</f>
        <v>255</v>
      </c>
      <c r="F6" s="24"/>
      <c r="G6" s="24"/>
      <c r="H6" s="24"/>
      <c r="I6" s="25"/>
      <c r="J6" s="25"/>
      <c r="K6" s="25"/>
      <c r="L6" s="26"/>
      <c r="M6" s="26"/>
      <c r="N6" s="26"/>
      <c r="O6" s="27"/>
      <c r="P6" s="27"/>
      <c r="Q6" s="27"/>
      <c r="R6" s="28"/>
      <c r="S6" s="28"/>
      <c r="T6" s="28"/>
      <c r="U6" s="29"/>
      <c r="V6" s="29"/>
      <c r="W6" s="29"/>
    </row>
    <row r="7" spans="1:23" x14ac:dyDescent="0.25">
      <c r="A7" s="1" t="s">
        <v>30</v>
      </c>
      <c r="B7" s="1">
        <v>204</v>
      </c>
      <c r="C7" s="23"/>
      <c r="D7" s="23"/>
      <c r="E7" s="23"/>
      <c r="F7" s="24"/>
      <c r="G7" s="24"/>
      <c r="H7" s="24"/>
      <c r="I7" s="25"/>
      <c r="J7" s="25"/>
      <c r="K7" s="25"/>
      <c r="L7" s="26"/>
      <c r="M7" s="26"/>
      <c r="N7" s="26"/>
      <c r="O7" s="27"/>
      <c r="P7" s="27"/>
      <c r="Q7" s="27"/>
      <c r="R7" s="28"/>
      <c r="S7" s="28"/>
      <c r="T7" s="28"/>
      <c r="U7" s="29"/>
      <c r="V7" s="29"/>
      <c r="W7" s="29"/>
    </row>
    <row r="8" spans="1:23" x14ac:dyDescent="0.25">
      <c r="A8" s="1" t="s">
        <v>31</v>
      </c>
      <c r="B8" s="1">
        <v>204</v>
      </c>
      <c r="C8" s="23"/>
      <c r="D8" s="23"/>
      <c r="E8" s="23"/>
      <c r="F8" s="24"/>
      <c r="G8" s="24"/>
      <c r="H8" s="24"/>
      <c r="I8" s="25"/>
      <c r="J8" s="25"/>
      <c r="K8" s="25"/>
      <c r="L8" s="26"/>
      <c r="M8" s="26"/>
      <c r="N8" s="26"/>
      <c r="O8" s="27"/>
      <c r="P8" s="27"/>
      <c r="Q8" s="27"/>
      <c r="R8" s="28"/>
      <c r="S8" s="28"/>
      <c r="T8" s="28"/>
      <c r="U8" s="29"/>
      <c r="V8" s="29"/>
      <c r="W8" s="29"/>
    </row>
    <row r="9" spans="1:23" ht="30" x14ac:dyDescent="0.25">
      <c r="A9" s="30" t="s">
        <v>32</v>
      </c>
      <c r="B9" s="1">
        <v>272</v>
      </c>
      <c r="C9" s="23"/>
      <c r="D9" s="23"/>
      <c r="E9" s="23"/>
      <c r="F9" s="24"/>
      <c r="G9" s="24"/>
      <c r="H9" s="24"/>
      <c r="I9" s="25"/>
      <c r="J9" s="25"/>
      <c r="K9" s="25"/>
      <c r="L9" s="26"/>
      <c r="M9" s="26"/>
      <c r="N9" s="26"/>
      <c r="O9" s="27"/>
      <c r="P9" s="27"/>
      <c r="Q9" s="27"/>
      <c r="R9" s="28"/>
      <c r="S9" s="28"/>
      <c r="T9" s="28"/>
      <c r="U9" s="29"/>
      <c r="V9" s="29"/>
      <c r="W9" s="29"/>
    </row>
    <row r="10" spans="1:23" x14ac:dyDescent="0.25">
      <c r="A10" s="1" t="s">
        <v>35</v>
      </c>
      <c r="B10" s="1">
        <v>368</v>
      </c>
      <c r="C10" s="23"/>
      <c r="D10" s="23"/>
      <c r="E10" s="23"/>
      <c r="F10" s="24"/>
      <c r="G10" s="24"/>
      <c r="H10" s="24"/>
      <c r="I10" s="25"/>
      <c r="J10" s="25"/>
      <c r="K10" s="25"/>
      <c r="L10" s="26"/>
      <c r="M10" s="26"/>
      <c r="N10" s="26"/>
      <c r="O10" s="27"/>
      <c r="P10" s="27"/>
      <c r="Q10" s="27"/>
      <c r="R10" s="28"/>
      <c r="S10" s="28"/>
      <c r="T10" s="28"/>
      <c r="U10" s="29"/>
      <c r="V10" s="29"/>
      <c r="W10" s="29"/>
    </row>
    <row r="11" spans="1:23" x14ac:dyDescent="0.25">
      <c r="D11" s="1" t="s">
        <v>14</v>
      </c>
      <c r="E11" s="31">
        <f>SUM(E3:E10)</f>
        <v>1445</v>
      </c>
      <c r="G11" t="s">
        <v>14</v>
      </c>
      <c r="H11">
        <f>SUM(H3:H10)</f>
        <v>544.5</v>
      </c>
      <c r="J11" t="s">
        <v>14</v>
      </c>
      <c r="K11">
        <f>SUM(K3:K10)</f>
        <v>1088</v>
      </c>
      <c r="M11" t="s">
        <v>14</v>
      </c>
      <c r="N11">
        <f>SUM(N3:N10)</f>
        <v>476</v>
      </c>
      <c r="P11" t="s">
        <v>14</v>
      </c>
      <c r="Q11">
        <f>SUM(Q3:Q10)</f>
        <v>680</v>
      </c>
      <c r="S11" t="s">
        <v>14</v>
      </c>
      <c r="T11">
        <f>SUM(T3:T10)</f>
        <v>816</v>
      </c>
      <c r="V11" t="s">
        <v>14</v>
      </c>
      <c r="W11">
        <f>SUM(W3:W10)</f>
        <v>748</v>
      </c>
    </row>
    <row r="12" spans="1:23" x14ac:dyDescent="0.25">
      <c r="A12" s="32" t="s">
        <v>40</v>
      </c>
      <c r="B12" s="32"/>
      <c r="E12" s="1"/>
      <c r="F12" s="1" t="s">
        <v>33</v>
      </c>
      <c r="G12" s="1" t="s">
        <v>37</v>
      </c>
      <c r="R12" s="32" t="s">
        <v>38</v>
      </c>
      <c r="S12" s="32"/>
      <c r="T12" s="32"/>
      <c r="U12" s="32"/>
      <c r="V12" s="32"/>
      <c r="W12" s="1">
        <f>SUM(E11,H11,K11,N11,Q11,T11,W11)</f>
        <v>5797.5</v>
      </c>
    </row>
    <row r="13" spans="1:23" x14ac:dyDescent="0.25">
      <c r="A13" s="1"/>
      <c r="B13" s="1">
        <v>3500</v>
      </c>
      <c r="E13" s="1" t="s">
        <v>26</v>
      </c>
      <c r="F13" s="1">
        <f>G3</f>
        <v>0.5</v>
      </c>
      <c r="G13" s="1">
        <f>H3</f>
        <v>544.5</v>
      </c>
      <c r="R13" s="32" t="s">
        <v>39</v>
      </c>
      <c r="S13" s="32"/>
      <c r="T13" s="32"/>
      <c r="U13" s="32"/>
      <c r="V13" s="32"/>
      <c r="W13" s="1">
        <f>W12/B13</f>
        <v>1.6564285714285714</v>
      </c>
    </row>
    <row r="14" spans="1:23" x14ac:dyDescent="0.25">
      <c r="E14" s="1" t="s">
        <v>27</v>
      </c>
      <c r="F14" s="1">
        <f>J3</f>
        <v>2</v>
      </c>
      <c r="G14" s="1">
        <f>K3</f>
        <v>1088</v>
      </c>
    </row>
    <row r="15" spans="1:23" x14ac:dyDescent="0.25">
      <c r="E15" s="1" t="s">
        <v>28</v>
      </c>
      <c r="F15" s="1">
        <f>SUM(D5,M3)</f>
        <v>1.5</v>
      </c>
      <c r="G15" s="1">
        <f>SUM(N3,E5)</f>
        <v>714</v>
      </c>
    </row>
    <row r="16" spans="1:23" x14ac:dyDescent="0.25">
      <c r="E16" s="1" t="s">
        <v>29</v>
      </c>
      <c r="F16" s="1">
        <f>SUM(D6,P3)</f>
        <v>2.75</v>
      </c>
      <c r="G16" s="1">
        <f>SUM(E6,Q3)</f>
        <v>935</v>
      </c>
    </row>
    <row r="17" spans="5:7" x14ac:dyDescent="0.25">
      <c r="E17" s="1" t="s">
        <v>30</v>
      </c>
      <c r="F17" s="1">
        <f>SUM(D3,S3)</f>
        <v>6</v>
      </c>
      <c r="G17" s="1">
        <f>SUM(E3,T3)</f>
        <v>1224</v>
      </c>
    </row>
    <row r="18" spans="5:7" x14ac:dyDescent="0.25">
      <c r="E18" s="1" t="s">
        <v>31</v>
      </c>
      <c r="F18" s="1">
        <f>SUM(V3)</f>
        <v>1</v>
      </c>
      <c r="G18" s="1">
        <f>SUM(W3)</f>
        <v>204</v>
      </c>
    </row>
    <row r="19" spans="5:7" x14ac:dyDescent="0.25">
      <c r="E19" s="1" t="s">
        <v>32</v>
      </c>
      <c r="F19" s="1">
        <f>SUM(D4,V4)</f>
        <v>4</v>
      </c>
      <c r="G19" s="1">
        <f>SUM(E4,W4)</f>
        <v>1088</v>
      </c>
    </row>
    <row r="20" spans="5:7" x14ac:dyDescent="0.25">
      <c r="E20" s="1" t="s">
        <v>35</v>
      </c>
      <c r="F20" s="1">
        <f>SUM(H20)</f>
        <v>0</v>
      </c>
      <c r="G20" s="1"/>
    </row>
  </sheetData>
  <mergeCells count="4">
    <mergeCell ref="A1:M1"/>
    <mergeCell ref="R12:V12"/>
    <mergeCell ref="R13:V13"/>
    <mergeCell ref="A12:B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Nutrition</vt:lpstr>
      <vt:lpstr>Exercise</vt:lpstr>
      <vt:lpstr>Sheet3</vt:lpstr>
    </vt:vector>
  </TitlesOfParts>
  <Company>Mercer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Mercer User</dc:creator>
  <cp:lastModifiedBy>Mercer User</cp:lastModifiedBy>
  <dcterms:created xsi:type="dcterms:W3CDTF">2015-08-01T19:07:03Z</dcterms:created>
  <dcterms:modified xsi:type="dcterms:W3CDTF">2015-08-08T16:17:28Z</dcterms:modified>
</cp:coreProperties>
</file>